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5520" yWindow="1155" windowWidth="15720" windowHeight="11220"/>
  </bookViews>
  <sheets>
    <sheet name="Plan1" sheetId="1" r:id="rId1"/>
    <sheet name="Plan2" sheetId="2" r:id="rId2"/>
    <sheet name="Plan3" sheetId="3" r:id="rId3"/>
  </sheets>
  <definedNames>
    <definedName name="_xlnm.Print_Area" localSheetId="0">Plan1!$A$1:$J$33</definedName>
  </definedNames>
  <calcPr calcId="144525"/>
</workbook>
</file>

<file path=xl/calcChain.xml><?xml version="1.0" encoding="utf-8"?>
<calcChain xmlns="http://schemas.openxmlformats.org/spreadsheetml/2006/main">
  <c r="H10" i="1" l="1"/>
  <c r="H11" i="1"/>
  <c r="H12" i="1"/>
  <c r="H13" i="1"/>
  <c r="H15" i="1"/>
  <c r="H17" i="1"/>
  <c r="H20" i="1"/>
  <c r="H9" i="1"/>
  <c r="F10" i="1"/>
  <c r="F11" i="1"/>
  <c r="F12" i="1"/>
  <c r="F13" i="1"/>
  <c r="F15" i="1"/>
  <c r="F17" i="1"/>
  <c r="F20" i="1"/>
  <c r="F9" i="1"/>
  <c r="E13" i="1" l="1"/>
  <c r="D13" i="1"/>
  <c r="G13" i="1"/>
  <c r="I13" i="1"/>
  <c r="D18" i="1"/>
  <c r="E18" i="1"/>
  <c r="G18" i="1"/>
  <c r="I18" i="1"/>
  <c r="J18" i="1"/>
  <c r="J13" i="1"/>
  <c r="I9" i="1"/>
  <c r="J9" i="1"/>
  <c r="J20" i="1" l="1"/>
  <c r="I20" i="1"/>
  <c r="C13" i="1"/>
  <c r="G9" i="1" l="1"/>
  <c r="G20" i="1" s="1"/>
  <c r="D9" i="1" l="1"/>
  <c r="D20" i="1" s="1"/>
  <c r="E9" i="1"/>
  <c r="E20" i="1" s="1"/>
  <c r="C9" i="1"/>
  <c r="C20" i="1" s="1"/>
  <c r="C18" i="1" s="1"/>
</calcChain>
</file>

<file path=xl/sharedStrings.xml><?xml version="1.0" encoding="utf-8"?>
<sst xmlns="http://schemas.openxmlformats.org/spreadsheetml/2006/main" count="22" uniqueCount="19">
  <si>
    <t>DESPESAS DE CAPITAL</t>
  </si>
  <si>
    <t>PESSOAL E ENCARGOS SOCIAIS</t>
  </si>
  <si>
    <t>JUROS E ENCARGOS DA DIVIDA</t>
  </si>
  <si>
    <t>OUTRAS DESPESAS CORRENTES</t>
  </si>
  <si>
    <t>DESPESAS CORRENTE</t>
  </si>
  <si>
    <t>INVESTIMENTOS</t>
  </si>
  <si>
    <t>AMORTIZAÇÃO DA DIVIDA</t>
  </si>
  <si>
    <t>TOTAL</t>
  </si>
  <si>
    <t>COD.</t>
  </si>
  <si>
    <t>NATUREZA</t>
  </si>
  <si>
    <t>TABELA EVOLUTIVA DA DESPESA EXECUTADA</t>
  </si>
  <si>
    <t>Fonte: Anexo 2 - Despesa</t>
  </si>
  <si>
    <t>AFONSO BOAVENTURA</t>
  </si>
  <si>
    <t>Sec. De Planejamento</t>
  </si>
  <si>
    <t>INVERSOES FINANCEIRAS</t>
  </si>
  <si>
    <t>PREVISTO</t>
  </si>
  <si>
    <t>REALIZADO</t>
  </si>
  <si>
    <t>RESERVA DE CONTINGENCIA</t>
  </si>
  <si>
    <t>%CRESC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</si>
</sst>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_ ;_ * \-#,##0.00_ ;_ * &quot;-&quot;??_ ;_ @_ "/>
    <numFmt numFmtId="165" formatCode="_-* #.##._-;\-* #.##._-;_-* &quot;-&quot;??_-;_-@_ⴆ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164" fontId="2" fillId="0" borderId="0" xfId="1" applyFont="1"/>
    <xf numFmtId="0" fontId="3" fillId="0" borderId="0" xfId="0" applyFont="1"/>
    <xf numFmtId="0" fontId="3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164" fontId="3" fillId="0" borderId="1" xfId="1" applyFont="1" applyBorder="1"/>
    <xf numFmtId="164" fontId="2" fillId="0" borderId="1" xfId="1" applyFont="1" applyBorder="1"/>
    <xf numFmtId="0" fontId="0" fillId="0" borderId="0" xfId="0" applyAlignment="1">
      <alignment horizontal="left"/>
    </xf>
    <xf numFmtId="164" fontId="0" fillId="0" borderId="0" xfId="1" applyFont="1" applyAlignment="1">
      <alignment horizontal="left"/>
    </xf>
    <xf numFmtId="0" fontId="2" fillId="0" borderId="0" xfId="0" applyFont="1" applyAlignment="1">
      <alignment horizontal="right"/>
    </xf>
    <xf numFmtId="164" fontId="3" fillId="0" borderId="1" xfId="1" applyFont="1" applyBorder="1" applyAlignment="1">
      <alignment horizontal="right"/>
    </xf>
    <xf numFmtId="164" fontId="0" fillId="0" borderId="1" xfId="1" applyFont="1" applyBorder="1" applyAlignment="1">
      <alignment horizontal="right"/>
    </xf>
    <xf numFmtId="2" fontId="3" fillId="0" borderId="1" xfId="1" applyNumberFormat="1" applyFont="1" applyBorder="1" applyAlignment="1">
      <alignment horizontal="right"/>
    </xf>
    <xf numFmtId="2" fontId="2" fillId="0" borderId="1" xfId="1" applyNumberFormat="1" applyFont="1" applyBorder="1"/>
    <xf numFmtId="164" fontId="2" fillId="0" borderId="1" xfId="1" applyFont="1" applyBorder="1" applyAlignment="1">
      <alignment horizontal="right"/>
    </xf>
    <xf numFmtId="2" fontId="0" fillId="0" borderId="1" xfId="1" applyNumberFormat="1" applyFont="1" applyBorder="1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164" fontId="3" fillId="0" borderId="1" xfId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165" fontId="2" fillId="0" borderId="1" xfId="1" applyNumberFormat="1" applyFont="1" applyBorder="1"/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114300</xdr:rowOff>
    </xdr:from>
    <xdr:to>
      <xdr:col>1</xdr:col>
      <xdr:colOff>981075</xdr:colOff>
      <xdr:row>3</xdr:row>
      <xdr:rowOff>182129</xdr:rowOff>
    </xdr:to>
    <xdr:pic>
      <xdr:nvPicPr>
        <xdr:cNvPr id="1025" name="Picture 1" descr="nova logomar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114300"/>
          <a:ext cx="1552575" cy="6393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33"/>
  <sheetViews>
    <sheetView tabSelected="1" zoomScale="85" zoomScaleNormal="85" zoomScaleSheetLayoutView="100" workbookViewId="0">
      <selection activeCell="I23" sqref="I23"/>
    </sheetView>
  </sheetViews>
  <sheetFormatPr defaultRowHeight="15" x14ac:dyDescent="0.25"/>
  <cols>
    <col min="1" max="1" width="9.85546875" style="1" customWidth="1"/>
    <col min="2" max="2" width="32.5703125" style="1" customWidth="1"/>
    <col min="3" max="3" width="16.85546875" style="2" hidden="1" customWidth="1"/>
    <col min="4" max="4" width="15.42578125" style="1" customWidth="1"/>
    <col min="5" max="5" width="15.7109375" style="1" customWidth="1"/>
    <col min="6" max="6" width="9.85546875" style="1" hidden="1" customWidth="1"/>
    <col min="7" max="7" width="15" style="13" customWidth="1"/>
    <col min="8" max="8" width="8.7109375" style="13" hidden="1" customWidth="1"/>
    <col min="9" max="9" width="16.85546875" style="2" customWidth="1"/>
    <col min="10" max="10" width="16.42578125" style="2" customWidth="1"/>
    <col min="11" max="16384" width="9.140625" style="1"/>
  </cols>
  <sheetData>
    <row r="4" spans="1:10" x14ac:dyDescent="0.25">
      <c r="A4" s="24"/>
      <c r="B4" s="24"/>
      <c r="C4" s="24"/>
      <c r="D4" s="24"/>
      <c r="E4" s="24"/>
      <c r="F4" s="21"/>
    </row>
    <row r="5" spans="1:10" x14ac:dyDescent="0.25">
      <c r="A5" s="24" t="s">
        <v>10</v>
      </c>
      <c r="B5" s="24"/>
      <c r="C5" s="24"/>
      <c r="D5" s="24"/>
      <c r="E5" s="24"/>
      <c r="F5" s="24"/>
      <c r="G5" s="24"/>
      <c r="H5" s="24"/>
      <c r="I5" s="24"/>
      <c r="J5" s="24"/>
    </row>
    <row r="6" spans="1:10" x14ac:dyDescent="0.25">
      <c r="A6" s="24"/>
      <c r="B6" s="24"/>
      <c r="C6" s="24"/>
      <c r="D6" s="24"/>
      <c r="E6" s="24"/>
      <c r="F6" s="21"/>
    </row>
    <row r="7" spans="1:10" s="3" customFormat="1" ht="14.25" x14ac:dyDescent="0.2">
      <c r="A7" s="26" t="s">
        <v>8</v>
      </c>
      <c r="B7" s="26" t="s">
        <v>9</v>
      </c>
      <c r="C7" s="26" t="s">
        <v>16</v>
      </c>
      <c r="D7" s="26"/>
      <c r="E7" s="26"/>
      <c r="F7" s="26"/>
      <c r="G7" s="26"/>
      <c r="H7" s="22"/>
      <c r="I7" s="23" t="s">
        <v>15</v>
      </c>
      <c r="J7" s="23"/>
    </row>
    <row r="8" spans="1:10" s="5" customFormat="1" ht="14.25" x14ac:dyDescent="0.2">
      <c r="A8" s="26"/>
      <c r="B8" s="26"/>
      <c r="C8" s="4">
        <v>2010</v>
      </c>
      <c r="D8" s="4">
        <v>2011</v>
      </c>
      <c r="E8" s="4">
        <v>2012</v>
      </c>
      <c r="F8" s="4" t="s">
        <v>18</v>
      </c>
      <c r="G8" s="4">
        <v>2013</v>
      </c>
      <c r="H8" s="4" t="s">
        <v>18</v>
      </c>
      <c r="I8" s="4">
        <v>2014</v>
      </c>
      <c r="J8" s="4">
        <v>2015</v>
      </c>
    </row>
    <row r="9" spans="1:10" s="3" customFormat="1" x14ac:dyDescent="0.25">
      <c r="A9" s="6">
        <v>300000</v>
      </c>
      <c r="B9" s="6" t="s">
        <v>4</v>
      </c>
      <c r="C9" s="9">
        <f>C10+C11+C12</f>
        <v>319544401.81</v>
      </c>
      <c r="D9" s="9">
        <f>D10+D11+D12</f>
        <v>362422275.24000001</v>
      </c>
      <c r="E9" s="9">
        <f>E10+E11+E12</f>
        <v>429475694.03999996</v>
      </c>
      <c r="F9" s="27">
        <f t="shared" ref="F9:H20" si="0">((D9/E9*100)-100)*(-1)</f>
        <v>15.612855332799072</v>
      </c>
      <c r="G9" s="14">
        <f>G10+G11+G12</f>
        <v>515142540.56</v>
      </c>
      <c r="H9" s="27">
        <f>((E9/G9*100)-100)*(-1)</f>
        <v>16.629736388470945</v>
      </c>
      <c r="I9" s="14">
        <f t="shared" ref="I9:J9" si="1">I10+I11+I12</f>
        <v>568169279.68000007</v>
      </c>
      <c r="J9" s="14">
        <f t="shared" si="1"/>
        <v>586257290</v>
      </c>
    </row>
    <row r="10" spans="1:10" x14ac:dyDescent="0.25">
      <c r="A10" s="7">
        <v>310000</v>
      </c>
      <c r="B10" s="7" t="s">
        <v>1</v>
      </c>
      <c r="C10" s="10">
        <v>176070088.97</v>
      </c>
      <c r="D10" s="10">
        <v>202676192.87</v>
      </c>
      <c r="E10" s="10">
        <v>263071937.50999999</v>
      </c>
      <c r="F10" s="27">
        <f t="shared" si="0"/>
        <v>22.957881867466085</v>
      </c>
      <c r="G10" s="15">
        <v>318787600.91000003</v>
      </c>
      <c r="H10" s="27">
        <f t="shared" ref="H10:H20" si="2">((E10/G10*100)-100)*(-1)</f>
        <v>17.477362118525321</v>
      </c>
      <c r="I10" s="15">
        <v>307434448.22000003</v>
      </c>
      <c r="J10" s="15">
        <v>357790658</v>
      </c>
    </row>
    <row r="11" spans="1:10" x14ac:dyDescent="0.25">
      <c r="A11" s="7">
        <v>320000</v>
      </c>
      <c r="B11" s="7" t="s">
        <v>2</v>
      </c>
      <c r="C11" s="10">
        <v>1669572.59</v>
      </c>
      <c r="D11" s="10">
        <v>110785.48</v>
      </c>
      <c r="E11" s="10">
        <v>568333.72</v>
      </c>
      <c r="F11" s="27">
        <f t="shared" si="0"/>
        <v>80.506966927811362</v>
      </c>
      <c r="G11" s="15">
        <v>276997.96000000002</v>
      </c>
      <c r="H11" s="27">
        <f t="shared" si="2"/>
        <v>-105.17613920333565</v>
      </c>
      <c r="I11" s="15">
        <v>560500</v>
      </c>
      <c r="J11" s="15">
        <v>585265</v>
      </c>
    </row>
    <row r="12" spans="1:10" x14ac:dyDescent="0.25">
      <c r="A12" s="7">
        <v>330000</v>
      </c>
      <c r="B12" s="7" t="s">
        <v>3</v>
      </c>
      <c r="C12" s="10">
        <v>141804740.25</v>
      </c>
      <c r="D12" s="10">
        <v>159635296.88999999</v>
      </c>
      <c r="E12" s="10">
        <v>165835422.81</v>
      </c>
      <c r="F12" s="27">
        <f t="shared" si="0"/>
        <v>3.7387222916201637</v>
      </c>
      <c r="G12" s="15">
        <v>196077941.69</v>
      </c>
      <c r="H12" s="27">
        <f t="shared" si="2"/>
        <v>15.423723147713133</v>
      </c>
      <c r="I12" s="15">
        <v>260174331.46000001</v>
      </c>
      <c r="J12" s="15">
        <v>227881367</v>
      </c>
    </row>
    <row r="13" spans="1:10" s="3" customFormat="1" x14ac:dyDescent="0.25">
      <c r="A13" s="6">
        <v>400000</v>
      </c>
      <c r="B13" s="6" t="s">
        <v>0</v>
      </c>
      <c r="C13" s="9">
        <f>C15+C17</f>
        <v>74946338.810000002</v>
      </c>
      <c r="D13" s="14">
        <f t="shared" ref="D13:I13" si="3">D15+D17+D14+D16</f>
        <v>99658615.579999998</v>
      </c>
      <c r="E13" s="14">
        <f>E15+E17+E14+E16</f>
        <v>113786752.06</v>
      </c>
      <c r="F13" s="27">
        <f t="shared" si="0"/>
        <v>12.416328108697755</v>
      </c>
      <c r="G13" s="14">
        <f t="shared" si="3"/>
        <v>150551204.84</v>
      </c>
      <c r="H13" s="27">
        <f t="shared" si="2"/>
        <v>24.41989940835866</v>
      </c>
      <c r="I13" s="14">
        <f t="shared" si="3"/>
        <v>429838766.5</v>
      </c>
      <c r="J13" s="14">
        <f>J15+J17+J14+J16</f>
        <v>461269710</v>
      </c>
    </row>
    <row r="14" spans="1:10" s="3" customFormat="1" x14ac:dyDescent="0.25">
      <c r="A14" s="6">
        <v>420000</v>
      </c>
      <c r="B14" s="6" t="s">
        <v>2</v>
      </c>
      <c r="C14" s="9"/>
      <c r="D14" s="17">
        <v>0</v>
      </c>
      <c r="E14" s="17">
        <v>0</v>
      </c>
      <c r="F14" s="27"/>
      <c r="G14" s="18">
        <v>0</v>
      </c>
      <c r="H14" s="27"/>
      <c r="I14" s="18">
        <v>7271</v>
      </c>
      <c r="J14" s="18">
        <v>7226</v>
      </c>
    </row>
    <row r="15" spans="1:10" x14ac:dyDescent="0.25">
      <c r="A15" s="7">
        <v>440000</v>
      </c>
      <c r="B15" s="7" t="s">
        <v>5</v>
      </c>
      <c r="C15" s="10">
        <v>67556130.120000005</v>
      </c>
      <c r="D15" s="10">
        <v>91246907.090000004</v>
      </c>
      <c r="E15" s="10">
        <v>103632877.34999999</v>
      </c>
      <c r="F15" s="27">
        <f t="shared" si="0"/>
        <v>11.95177686533664</v>
      </c>
      <c r="G15" s="15">
        <v>137716284.5</v>
      </c>
      <c r="H15" s="27">
        <f t="shared" si="2"/>
        <v>24.749002831251971</v>
      </c>
      <c r="I15" s="15">
        <v>399418783.5</v>
      </c>
      <c r="J15" s="15">
        <v>433227522</v>
      </c>
    </row>
    <row r="16" spans="1:10" x14ac:dyDescent="0.25">
      <c r="A16" s="7">
        <v>450000</v>
      </c>
      <c r="B16" s="7" t="s">
        <v>14</v>
      </c>
      <c r="C16" s="10"/>
      <c r="D16" s="17">
        <v>0</v>
      </c>
      <c r="E16" s="17">
        <v>0</v>
      </c>
      <c r="F16" s="27"/>
      <c r="G16" s="15">
        <v>0</v>
      </c>
      <c r="H16" s="27"/>
      <c r="I16" s="15">
        <v>19282700</v>
      </c>
      <c r="J16" s="15">
        <v>17899100</v>
      </c>
    </row>
    <row r="17" spans="1:11" x14ac:dyDescent="0.25">
      <c r="A17" s="7">
        <v>460000</v>
      </c>
      <c r="B17" s="7" t="s">
        <v>6</v>
      </c>
      <c r="C17" s="10">
        <v>7390208.6900000004</v>
      </c>
      <c r="D17" s="10">
        <v>8411708.4900000002</v>
      </c>
      <c r="E17" s="10">
        <v>10153874.710000001</v>
      </c>
      <c r="F17" s="27">
        <f t="shared" si="0"/>
        <v>17.157649367922929</v>
      </c>
      <c r="G17" s="15">
        <v>12834920.34</v>
      </c>
      <c r="H17" s="27">
        <f t="shared" si="2"/>
        <v>20.888681495314984</v>
      </c>
      <c r="I17" s="15">
        <v>11130012</v>
      </c>
      <c r="J17" s="15">
        <v>10135862</v>
      </c>
    </row>
    <row r="18" spans="1:11" s="3" customFormat="1" x14ac:dyDescent="0.25">
      <c r="A18" s="6">
        <v>900000</v>
      </c>
      <c r="B18" s="6" t="s">
        <v>17</v>
      </c>
      <c r="C18" s="9">
        <f>C19+C20+C21</f>
        <v>570560829.59000003</v>
      </c>
      <c r="D18" s="16">
        <f t="shared" ref="D18:I18" si="4">D19</f>
        <v>0</v>
      </c>
      <c r="E18" s="16">
        <f t="shared" si="4"/>
        <v>0</v>
      </c>
      <c r="F18" s="27"/>
      <c r="G18" s="14">
        <f t="shared" si="4"/>
        <v>0</v>
      </c>
      <c r="H18" s="27"/>
      <c r="I18" s="14">
        <f t="shared" si="4"/>
        <v>4604120</v>
      </c>
      <c r="J18" s="14">
        <f>J19</f>
        <v>6000000</v>
      </c>
    </row>
    <row r="19" spans="1:11" x14ac:dyDescent="0.25">
      <c r="A19" s="7">
        <v>990000</v>
      </c>
      <c r="B19" s="7" t="s">
        <v>17</v>
      </c>
      <c r="C19" s="10">
        <v>176070088.97</v>
      </c>
      <c r="D19" s="17">
        <v>0</v>
      </c>
      <c r="E19" s="17">
        <v>0</v>
      </c>
      <c r="F19" s="27"/>
      <c r="G19" s="19">
        <v>0</v>
      </c>
      <c r="H19" s="27"/>
      <c r="I19" s="15">
        <v>4604120</v>
      </c>
      <c r="J19" s="15">
        <v>6000000</v>
      </c>
    </row>
    <row r="20" spans="1:11" s="3" customFormat="1" x14ac:dyDescent="0.25">
      <c r="A20" s="7"/>
      <c r="B20" s="8" t="s">
        <v>7</v>
      </c>
      <c r="C20" s="9">
        <f>C13+C9</f>
        <v>394490740.62</v>
      </c>
      <c r="D20" s="14">
        <f t="shared" ref="D20:G20" si="5">D13+D9+D18</f>
        <v>462080890.81999999</v>
      </c>
      <c r="E20" s="14">
        <f t="shared" si="5"/>
        <v>543262446.0999999</v>
      </c>
      <c r="F20" s="27">
        <f t="shared" si="0"/>
        <v>14.943340159584039</v>
      </c>
      <c r="G20" s="14">
        <f t="shared" si="5"/>
        <v>665693745.39999998</v>
      </c>
      <c r="H20" s="27">
        <f t="shared" si="2"/>
        <v>18.391535168538184</v>
      </c>
      <c r="I20" s="14">
        <f>I13+I9+I18</f>
        <v>1002612166.1800001</v>
      </c>
      <c r="J20" s="14">
        <f>J13+J9+J18</f>
        <v>1053527000</v>
      </c>
    </row>
    <row r="22" spans="1:11" x14ac:dyDescent="0.25">
      <c r="A22" s="1" t="s">
        <v>11</v>
      </c>
    </row>
    <row r="24" spans="1:11" x14ac:dyDescent="0.25">
      <c r="J24" s="12"/>
      <c r="K24" s="12"/>
    </row>
    <row r="25" spans="1:11" x14ac:dyDescent="0.25">
      <c r="J25" s="12"/>
      <c r="K25" s="12"/>
    </row>
    <row r="26" spans="1:11" x14ac:dyDescent="0.25">
      <c r="A26" s="25" t="s">
        <v>12</v>
      </c>
      <c r="B26" s="25"/>
      <c r="C26" s="25"/>
      <c r="D26" s="25"/>
      <c r="E26" s="25"/>
      <c r="F26" s="25"/>
      <c r="G26" s="25"/>
      <c r="H26" s="25"/>
      <c r="I26" s="25"/>
      <c r="J26" s="25"/>
      <c r="K26" s="12"/>
    </row>
    <row r="27" spans="1:11" x14ac:dyDescent="0.25">
      <c r="A27" s="25" t="s">
        <v>13</v>
      </c>
      <c r="B27" s="25"/>
      <c r="C27" s="25"/>
      <c r="D27" s="25"/>
      <c r="E27" s="25"/>
      <c r="F27" s="25"/>
      <c r="G27" s="25"/>
      <c r="H27" s="25"/>
      <c r="I27" s="25"/>
      <c r="J27" s="25"/>
      <c r="K27" s="11"/>
    </row>
    <row r="28" spans="1:11" x14ac:dyDescent="0.25">
      <c r="A28"/>
      <c r="B28"/>
      <c r="C28"/>
      <c r="D28"/>
      <c r="J28" s="12"/>
      <c r="K28" s="11"/>
    </row>
    <row r="29" spans="1:11" x14ac:dyDescent="0.25">
      <c r="A29"/>
      <c r="B29"/>
      <c r="C29"/>
      <c r="D29"/>
    </row>
    <row r="30" spans="1:11" x14ac:dyDescent="0.25">
      <c r="A30"/>
      <c r="B30"/>
      <c r="C30"/>
      <c r="D30"/>
    </row>
    <row r="31" spans="1:11" x14ac:dyDescent="0.25">
      <c r="A31" s="25"/>
      <c r="B31" s="25"/>
      <c r="C31" s="25"/>
      <c r="D31" s="25"/>
      <c r="E31" s="25"/>
      <c r="F31" s="20"/>
    </row>
    <row r="32" spans="1:11" x14ac:dyDescent="0.25">
      <c r="A32" s="25"/>
      <c r="B32" s="25"/>
      <c r="C32" s="25"/>
      <c r="D32" s="25"/>
      <c r="E32" s="25"/>
      <c r="F32" s="20"/>
    </row>
    <row r="33" spans="1:4" x14ac:dyDescent="0.25">
      <c r="A33"/>
      <c r="B33"/>
      <c r="C33"/>
      <c r="D33"/>
    </row>
  </sheetData>
  <mergeCells count="11">
    <mergeCell ref="A4:E4"/>
    <mergeCell ref="A6:E6"/>
    <mergeCell ref="B7:B8"/>
    <mergeCell ref="A7:A8"/>
    <mergeCell ref="C7:G7"/>
    <mergeCell ref="I7:J7"/>
    <mergeCell ref="A5:J5"/>
    <mergeCell ref="A26:J26"/>
    <mergeCell ref="A27:J27"/>
    <mergeCell ref="A32:E32"/>
    <mergeCell ref="A31:E31"/>
  </mergeCells>
  <printOptions horizontalCentered="1"/>
  <pageMargins left="0.51181102362204722" right="0.51181102362204722" top="0.78740157480314965" bottom="0.78740157480314965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DTI</dc:creator>
  <cp:lastModifiedBy>Alzeni Cardoso de Cirqueira</cp:lastModifiedBy>
  <cp:lastPrinted>2014-09-24T11:42:52Z</cp:lastPrinted>
  <dcterms:created xsi:type="dcterms:W3CDTF">2014-05-13T18:04:00Z</dcterms:created>
  <dcterms:modified xsi:type="dcterms:W3CDTF">2014-12-10T17:18:42Z</dcterms:modified>
</cp:coreProperties>
</file>