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-15" windowWidth="17805" windowHeight="12855"/>
  </bookViews>
  <sheets>
    <sheet name="receitaCorrenteLiquida_new" sheetId="1" r:id="rId1"/>
  </sheets>
  <definedNames>
    <definedName name="_xlnm._FilterDatabase" localSheetId="0" hidden="1">receitaCorrenteLiquida_new!$B$1:$C$54</definedName>
    <definedName name="_xlnm.Print_Area" localSheetId="0">receitaCorrenteLiquida_new!$A$1:$E$60</definedName>
  </definedNames>
  <calcPr calcId="144525"/>
</workbook>
</file>

<file path=xl/calcChain.xml><?xml version="1.0" encoding="utf-8"?>
<calcChain xmlns="http://schemas.openxmlformats.org/spreadsheetml/2006/main">
  <c r="E56" i="1" l="1"/>
  <c r="E54" i="1"/>
  <c r="D8" i="1"/>
  <c r="D20" i="1"/>
  <c r="D31" i="1" l="1"/>
  <c r="D56" i="1"/>
  <c r="D50" i="1"/>
  <c r="D51" i="1" l="1"/>
  <c r="D9" i="1" l="1"/>
  <c r="D37" i="1" l="1"/>
  <c r="D53" i="1" s="1"/>
  <c r="C9" i="1"/>
  <c r="C8" i="1" s="1"/>
  <c r="C37" i="1" s="1"/>
  <c r="C39" i="1" s="1"/>
  <c r="E55" i="1" l="1"/>
</calcChain>
</file>

<file path=xl/sharedStrings.xml><?xml version="1.0" encoding="utf-8"?>
<sst xmlns="http://schemas.openxmlformats.org/spreadsheetml/2006/main" count="50" uniqueCount="49">
  <si>
    <t>PREFEITURA MUNICIPAL DE APARECIDA DE GOIANIA</t>
  </si>
  <si>
    <t>EXERCÍCIO:  2015</t>
  </si>
  <si>
    <t>ESPECIFICAÇÃO</t>
  </si>
  <si>
    <t>PREVISÃO</t>
  </si>
  <si>
    <t>RECEITAS CORRENTES(I)</t>
  </si>
  <si>
    <t xml:space="preserve">  Receita Tributária</t>
  </si>
  <si>
    <t xml:space="preserve">    IPTU</t>
  </si>
  <si>
    <t xml:space="preserve">    ISS</t>
  </si>
  <si>
    <t xml:space="preserve">    ITBI</t>
  </si>
  <si>
    <t xml:space="preserve">    IRRF</t>
  </si>
  <si>
    <t xml:space="preserve">    Outras Receitas Tributárias</t>
  </si>
  <si>
    <t xml:space="preserve">  Receita de Contribuições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</si>
  <si>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</si>
  <si>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</si>
  <si>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</si>
  <si>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</si>
  <si>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</si>
  <si>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Cota-Parte do FPM</t>
  </si>
  <si>
    <t xml:space="preserve">    Cota-Parte do ICMS</t>
  </si>
  <si>
    <t xml:space="preserve">    Cota-Parte do IPVA</t>
  </si>
  <si>
    <t xml:space="preserve">    Cota-Parte do ITR</t>
  </si>
  <si>
    <t xml:space="preserve">    Transferências da LC 87/1996</t>
  </si>
  <si>
    <t xml:space="preserve">    Transferências do FUNDEB</t>
  </si>
  <si>
    <t xml:space="preserve">    Outras Transferências Correntes</t>
  </si>
  <si>
    <t xml:space="preserve">  Outras Receitas Correntes</t>
  </si>
  <si>
    <t>DEDUÇÕES(II)</t>
  </si>
  <si>
    <t xml:space="preserve">  Contrib. para o Plano de Previdência do Servidor</t>
  </si>
  <si>
    <t xml:space="preserve">  Compensação Financ. entre Regimes Previdência</t>
  </si>
  <si>
    <t xml:space="preserve">  Dedução de Receita para Formação do FUNDEB</t>
  </si>
  <si>
    <t>RECEITA CORRENTE LIQUIDA (III) = (I-II)</t>
  </si>
  <si>
    <t>APURAÇÃO DA RECEITA CORRENTE LÍQUIDA PREVISTA</t>
  </si>
  <si>
    <t xml:space="preserve">    Transferências da LC 61/1989 (IPI)</t>
  </si>
  <si>
    <t>R$ VALOR</t>
  </si>
  <si>
    <t>RECEITA CORRENTE LÍQUIDA PREVISTA</t>
  </si>
  <si>
    <t xml:space="preserve"> </t>
  </si>
  <si>
    <t>LRF (ART 2º, INCISO IV)</t>
  </si>
  <si>
    <t>Compensação Financ. Entre Regimes de Previdência</t>
  </si>
  <si>
    <t>INDICES DA LRF NO ORÇAMENTO</t>
  </si>
  <si>
    <t>TOTAL DO ORÇAMENTO</t>
  </si>
  <si>
    <t>RECEITA CORRENTE LIQUIDA</t>
  </si>
  <si>
    <t>VALOR</t>
  </si>
  <si>
    <t>PERCENTUAL</t>
  </si>
  <si>
    <t>PERCENTUAL MINIMO EM EDUCAÇÃO</t>
  </si>
  <si>
    <t>PERCENTUAL MINIMO EM SAÚDE</t>
  </si>
  <si>
    <t>GASTOS COM PESSOAL E ENCARGOS SOCIAIS (EXECUTIVO)</t>
  </si>
  <si>
    <t>GASTOS COM PESSOAL E ENCARGOS SOCIAIS (LEGISLATIVO)</t>
  </si>
  <si>
    <t>RECEITA DE IMPOSTOS E TRANSF. CONSTITUCIONAIS</t>
  </si>
  <si>
    <t>TOTAL DE GASTOS COM PESSOAL</t>
  </si>
  <si>
    <t xml:space="preserve">    Transferências da LEI 10.336/2001 (CIDE)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</si>
</sst>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43" fontId="0" fillId="0" borderId="0" xfId="1" applyFont="1"/>
    <xf numFmtId="0" fontId="2" fillId="4" borderId="1" xfId="0" applyNumberFormat="1" applyFont="1" applyFill="1" applyBorder="1" applyAlignment="1" applyProtection="1">
      <alignment horizontal="left" vertical="top" wrapText="1"/>
    </xf>
    <xf numFmtId="43" fontId="0" fillId="0" borderId="0" xfId="0" applyNumberFormat="1"/>
    <xf numFmtId="0" fontId="0" fillId="2" borderId="1" xfId="0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3" fillId="4" borderId="2" xfId="0" applyNumberFormat="1" applyFont="1" applyFill="1" applyBorder="1" applyAlignment="1" applyProtection="1">
      <alignment horizontal="left" vertical="top" wrapText="1"/>
    </xf>
    <xf numFmtId="0" fontId="3" fillId="6" borderId="2" xfId="0" applyNumberFormat="1" applyFont="1" applyFill="1" applyBorder="1" applyAlignment="1" applyProtection="1">
      <alignment horizontal="right" vertical="top" wrapText="1"/>
    </xf>
    <xf numFmtId="0" fontId="5" fillId="7" borderId="3" xfId="0" applyNumberFormat="1" applyFont="1" applyFill="1" applyBorder="1" applyAlignment="1" applyProtection="1">
      <alignment vertical="center" wrapText="1"/>
    </xf>
    <xf numFmtId="43" fontId="4" fillId="0" borderId="2" xfId="1" applyFont="1" applyBorder="1"/>
    <xf numFmtId="0" fontId="5" fillId="7" borderId="2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vertical="center" wrapText="1"/>
    </xf>
    <xf numFmtId="43" fontId="6" fillId="0" borderId="2" xfId="1" applyFont="1" applyBorder="1" applyAlignment="1">
      <alignment horizontal="center"/>
    </xf>
    <xf numFmtId="43" fontId="7" fillId="0" borderId="0" xfId="0" applyNumberFormat="1" applyFont="1"/>
    <xf numFmtId="43" fontId="5" fillId="7" borderId="2" xfId="1" applyFont="1" applyFill="1" applyBorder="1" applyAlignment="1" applyProtection="1">
      <alignment horizontal="left" vertical="center" wrapText="1"/>
    </xf>
    <xf numFmtId="43" fontId="3" fillId="7" borderId="2" xfId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43" fontId="8" fillId="0" borderId="2" xfId="1" applyFont="1" applyFill="1" applyBorder="1"/>
    <xf numFmtId="43" fontId="8" fillId="0" borderId="2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43" fontId="9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1" applyFont="1" applyBorder="1"/>
    <xf numFmtId="0" fontId="0" fillId="0" borderId="2" xfId="0" applyBorder="1" applyAlignment="1">
      <alignment horizontal="center"/>
    </xf>
    <xf numFmtId="43" fontId="0" fillId="0" borderId="2" xfId="0" applyNumberFormat="1" applyBorder="1"/>
    <xf numFmtId="9" fontId="0" fillId="0" borderId="2" xfId="0" applyNumberFormat="1" applyBorder="1" applyAlignment="1">
      <alignment horizontal="center"/>
    </xf>
    <xf numFmtId="43" fontId="7" fillId="0" borderId="2" xfId="0" applyNumberFormat="1" applyFont="1" applyBorder="1"/>
    <xf numFmtId="2" fontId="0" fillId="0" borderId="2" xfId="0" applyNumberFormat="1" applyBorder="1" applyAlignment="1">
      <alignment horizontal="center"/>
    </xf>
    <xf numFmtId="43" fontId="9" fillId="0" borderId="0" xfId="0" applyNumberFormat="1" applyFont="1" applyAlignment="1">
      <alignment horizontal="center"/>
    </xf>
    <xf numFmtId="0" fontId="3" fillId="3" borderId="4" xfId="0" applyNumberFormat="1" applyFont="1" applyFill="1" applyBorder="1" applyAlignment="1" applyProtection="1">
      <alignment horizontal="center" vertical="top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2" fillId="4" borderId="1" xfId="0" applyNumberFormat="1" applyFont="1" applyFill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9"/>
  <sheetViews>
    <sheetView tabSelected="1" view="pageBreakPreview" topLeftCell="A20" zoomScale="120" zoomScaleNormal="100" zoomScaleSheetLayoutView="120" workbookViewId="0">
      <selection activeCell="D59" sqref="D59"/>
    </sheetView>
  </sheetViews>
  <sheetFormatPr defaultRowHeight="15" x14ac:dyDescent="0.25"/>
  <cols>
    <col min="1" max="1" width="0.140625" customWidth="1"/>
    <col min="2" max="2" width="57" customWidth="1"/>
    <col min="3" max="3" width="22.85546875" hidden="1" customWidth="1"/>
    <col min="4" max="4" width="17.85546875" bestFit="1" customWidth="1"/>
    <col min="5" max="5" width="12.85546875" customWidth="1"/>
    <col min="6" max="6" width="16.5703125" bestFit="1" customWidth="1"/>
    <col min="7" max="7" width="8.7109375" bestFit="1" customWidth="1"/>
    <col min="8" max="8" width="15.7109375" bestFit="1" customWidth="1"/>
    <col min="9" max="9" width="10.28515625" bestFit="1" customWidth="1"/>
  </cols>
  <sheetData>
    <row r="1" spans="1:6" ht="12.95" customHeight="1" x14ac:dyDescent="0.25">
      <c r="A1" s="1"/>
      <c r="B1" s="33" t="s">
        <v>0</v>
      </c>
      <c r="C1" s="33"/>
      <c r="D1" s="33"/>
    </row>
    <row r="2" spans="1:6" ht="12.95" customHeight="1" x14ac:dyDescent="0.25">
      <c r="A2" s="1"/>
      <c r="B2" s="33" t="s">
        <v>1</v>
      </c>
      <c r="C2" s="33"/>
      <c r="D2" s="33"/>
    </row>
    <row r="3" spans="1:6" ht="12.95" customHeight="1" x14ac:dyDescent="0.25">
      <c r="A3" s="1"/>
      <c r="B3" s="33" t="s">
        <v>30</v>
      </c>
      <c r="C3" s="33"/>
      <c r="D3" s="33"/>
    </row>
    <row r="4" spans="1:6" ht="12.95" customHeight="1" x14ac:dyDescent="0.25">
      <c r="A4" s="1"/>
      <c r="B4" s="34" t="s">
        <v>35</v>
      </c>
      <c r="C4" s="34"/>
      <c r="D4" s="34"/>
    </row>
    <row r="5" spans="1:6" ht="12.95" customHeight="1" x14ac:dyDescent="0.25">
      <c r="A5" s="5"/>
      <c r="B5" s="3"/>
      <c r="C5" s="6"/>
    </row>
    <row r="6" spans="1:6" ht="18" customHeight="1" x14ac:dyDescent="0.25">
      <c r="A6" s="1"/>
      <c r="B6" s="31" t="s">
        <v>33</v>
      </c>
      <c r="C6" s="32"/>
      <c r="D6" s="32"/>
    </row>
    <row r="7" spans="1:6" ht="18" customHeight="1" x14ac:dyDescent="0.25">
      <c r="A7" s="1"/>
      <c r="B7" s="7" t="s">
        <v>2</v>
      </c>
      <c r="C7" s="8" t="s">
        <v>3</v>
      </c>
      <c r="D7" s="7" t="s">
        <v>32</v>
      </c>
    </row>
    <row r="8" spans="1:6" ht="18" customHeight="1" x14ac:dyDescent="0.25">
      <c r="A8" s="1"/>
      <c r="B8" s="9" t="s">
        <v>4</v>
      </c>
      <c r="C8" s="10">
        <f>C9+C15+C16+C17+C18+C19+C20+C30</f>
        <v>817045772.76999998</v>
      </c>
      <c r="D8" s="16">
        <f>D9+D15+D16+D17+D18+D19+D20+D30</f>
        <v>748229534</v>
      </c>
    </row>
    <row r="9" spans="1:6" ht="18" customHeight="1" x14ac:dyDescent="0.25">
      <c r="A9" s="1"/>
      <c r="B9" s="11" t="s">
        <v>5</v>
      </c>
      <c r="C9" s="10">
        <f>SUM(C10:C14)</f>
        <v>182204553.5</v>
      </c>
      <c r="D9" s="15">
        <f>SUM(D10:D14)</f>
        <v>195196000</v>
      </c>
    </row>
    <row r="10" spans="1:6" ht="18" customHeight="1" x14ac:dyDescent="0.25">
      <c r="A10" s="1"/>
      <c r="B10" s="11" t="s">
        <v>6</v>
      </c>
      <c r="C10" s="10">
        <v>88000000</v>
      </c>
      <c r="D10" s="15">
        <v>84000000</v>
      </c>
      <c r="F10" s="4"/>
    </row>
    <row r="11" spans="1:6" ht="18" customHeight="1" x14ac:dyDescent="0.25">
      <c r="A11" s="1"/>
      <c r="B11" s="11" t="s">
        <v>7</v>
      </c>
      <c r="C11" s="10">
        <v>32000000</v>
      </c>
      <c r="D11" s="15">
        <v>42730000</v>
      </c>
      <c r="F11" s="4"/>
    </row>
    <row r="12" spans="1:6" ht="18" customHeight="1" x14ac:dyDescent="0.25">
      <c r="A12" s="1"/>
      <c r="B12" s="11" t="s">
        <v>8</v>
      </c>
      <c r="C12" s="10">
        <v>23000000</v>
      </c>
      <c r="D12" s="15">
        <v>25000000</v>
      </c>
      <c r="F12" s="4"/>
    </row>
    <row r="13" spans="1:6" ht="18" customHeight="1" x14ac:dyDescent="0.25">
      <c r="A13" s="1"/>
      <c r="B13" s="11" t="s">
        <v>9</v>
      </c>
      <c r="C13" s="10">
        <v>12450000</v>
      </c>
      <c r="D13" s="15">
        <v>13500000</v>
      </c>
      <c r="F13" s="4"/>
    </row>
    <row r="14" spans="1:6" ht="18" customHeight="1" x14ac:dyDescent="0.25">
      <c r="A14" s="1"/>
      <c r="B14" s="11" t="s">
        <v>10</v>
      </c>
      <c r="C14" s="10">
        <v>26754553.5</v>
      </c>
      <c r="D14" s="15">
        <v>29966000</v>
      </c>
      <c r="F14" s="4"/>
    </row>
    <row r="15" spans="1:6" ht="18" customHeight="1" x14ac:dyDescent="0.25">
      <c r="A15" s="1"/>
      <c r="B15" s="11" t="s">
        <v>11</v>
      </c>
      <c r="C15" s="10">
        <v>4466480</v>
      </c>
      <c r="D15" s="15">
        <v>21308900</v>
      </c>
      <c r="F15" s="4"/>
    </row>
    <row r="16" spans="1:6" ht="18" customHeight="1" x14ac:dyDescent="0.25">
      <c r="A16" s="1"/>
      <c r="B16" s="11" t="s">
        <v>12</v>
      </c>
      <c r="C16" s="10">
        <v>11799095</v>
      </c>
      <c r="D16" s="15">
        <v>10912100</v>
      </c>
      <c r="F16" s="4"/>
    </row>
    <row r="17" spans="1:6" ht="18" hidden="1" customHeight="1" x14ac:dyDescent="0.25">
      <c r="A17" s="1"/>
      <c r="B17" s="11" t="s">
        <v>13</v>
      </c>
      <c r="C17" s="10">
        <v>0</v>
      </c>
      <c r="D17" s="15"/>
      <c r="F17" s="4"/>
    </row>
    <row r="18" spans="1:6" ht="18" hidden="1" customHeight="1" x14ac:dyDescent="0.25">
      <c r="A18" s="1"/>
      <c r="B18" s="11" t="s">
        <v>14</v>
      </c>
      <c r="C18" s="10">
        <v>0</v>
      </c>
      <c r="D18" s="15"/>
      <c r="F18" s="4"/>
    </row>
    <row r="19" spans="1:6" ht="18" hidden="1" customHeight="1" x14ac:dyDescent="0.25">
      <c r="A19" s="1"/>
      <c r="B19" s="11" t="s">
        <v>15</v>
      </c>
      <c r="C19" s="10">
        <v>485925</v>
      </c>
      <c r="D19" s="15"/>
      <c r="F19" s="4"/>
    </row>
    <row r="20" spans="1:6" ht="18" customHeight="1" x14ac:dyDescent="0.25">
      <c r="A20" s="1"/>
      <c r="B20" s="11" t="s">
        <v>16</v>
      </c>
      <c r="C20" s="10">
        <v>529641242.74000001</v>
      </c>
      <c r="D20" s="15">
        <f>SUM(D21:D29)</f>
        <v>505188034</v>
      </c>
      <c r="F20" s="4"/>
    </row>
    <row r="21" spans="1:6" ht="18" customHeight="1" x14ac:dyDescent="0.25">
      <c r="A21" s="1"/>
      <c r="B21" s="11" t="s">
        <v>17</v>
      </c>
      <c r="C21" s="10">
        <v>59565000</v>
      </c>
      <c r="D21" s="15">
        <v>62000000</v>
      </c>
      <c r="F21" s="4"/>
    </row>
    <row r="22" spans="1:6" ht="18" customHeight="1" x14ac:dyDescent="0.25">
      <c r="A22" s="1"/>
      <c r="B22" s="11" t="s">
        <v>18</v>
      </c>
      <c r="C22" s="10">
        <v>83600000</v>
      </c>
      <c r="D22" s="15">
        <v>106000000</v>
      </c>
      <c r="F22" s="4"/>
    </row>
    <row r="23" spans="1:6" ht="18" customHeight="1" x14ac:dyDescent="0.25">
      <c r="A23" s="1"/>
      <c r="B23" s="11" t="s">
        <v>19</v>
      </c>
      <c r="C23" s="10">
        <v>24035000</v>
      </c>
      <c r="D23" s="15">
        <v>21000000</v>
      </c>
      <c r="F23" s="4"/>
    </row>
    <row r="24" spans="1:6" ht="18" customHeight="1" x14ac:dyDescent="0.25">
      <c r="A24" s="1"/>
      <c r="B24" s="11" t="s">
        <v>20</v>
      </c>
      <c r="C24" s="10">
        <v>29260</v>
      </c>
      <c r="D24" s="15">
        <v>35000</v>
      </c>
      <c r="F24" s="4"/>
    </row>
    <row r="25" spans="1:6" ht="18" customHeight="1" x14ac:dyDescent="0.25">
      <c r="A25" s="1"/>
      <c r="B25" s="11" t="s">
        <v>21</v>
      </c>
      <c r="C25" s="10">
        <v>73150</v>
      </c>
      <c r="D25" s="15">
        <v>85000</v>
      </c>
      <c r="F25" s="4"/>
    </row>
    <row r="26" spans="1:6" ht="18" customHeight="1" x14ac:dyDescent="0.25">
      <c r="A26" s="1"/>
      <c r="B26" s="11" t="s">
        <v>31</v>
      </c>
      <c r="C26" s="10">
        <v>794200</v>
      </c>
      <c r="D26" s="15">
        <v>760000</v>
      </c>
      <c r="F26" s="4"/>
    </row>
    <row r="27" spans="1:6" ht="18" customHeight="1" x14ac:dyDescent="0.25">
      <c r="A27" s="5"/>
      <c r="B27" s="11" t="s">
        <v>48</v>
      </c>
      <c r="C27" s="10"/>
      <c r="D27" s="15">
        <v>250000</v>
      </c>
      <c r="F27" s="4"/>
    </row>
    <row r="28" spans="1:6" ht="18" customHeight="1" x14ac:dyDescent="0.25">
      <c r="A28" s="1"/>
      <c r="B28" s="11" t="s">
        <v>22</v>
      </c>
      <c r="C28" s="10">
        <v>127490000</v>
      </c>
      <c r="D28" s="15">
        <v>115500000</v>
      </c>
      <c r="F28" s="4"/>
    </row>
    <row r="29" spans="1:6" ht="18" customHeight="1" x14ac:dyDescent="0.25">
      <c r="A29" s="1"/>
      <c r="B29" s="11" t="s">
        <v>23</v>
      </c>
      <c r="C29" s="10">
        <v>234054632.74000001</v>
      </c>
      <c r="D29" s="15">
        <v>199558034</v>
      </c>
      <c r="F29" s="4"/>
    </row>
    <row r="30" spans="1:6" ht="18" customHeight="1" x14ac:dyDescent="0.25">
      <c r="A30" s="1"/>
      <c r="B30" s="11" t="s">
        <v>24</v>
      </c>
      <c r="C30" s="10">
        <v>88448476.530000001</v>
      </c>
      <c r="D30" s="15">
        <v>15624500</v>
      </c>
      <c r="F30" s="4"/>
    </row>
    <row r="31" spans="1:6" ht="18" customHeight="1" x14ac:dyDescent="0.25">
      <c r="A31" s="1"/>
      <c r="B31" s="9" t="s">
        <v>25</v>
      </c>
      <c r="C31" s="10">
        <v>24236267</v>
      </c>
      <c r="D31" s="16">
        <f>SUM(D32:D36)</f>
        <v>53155400</v>
      </c>
    </row>
    <row r="32" spans="1:6" ht="18" customHeight="1" x14ac:dyDescent="0.25">
      <c r="A32" s="1"/>
      <c r="B32" s="11" t="s">
        <v>26</v>
      </c>
      <c r="C32" s="10">
        <v>230945</v>
      </c>
      <c r="D32" s="15">
        <v>15172900</v>
      </c>
      <c r="F32" s="4"/>
    </row>
    <row r="33" spans="1:6" ht="18" hidden="1" customHeight="1" x14ac:dyDescent="0.25">
      <c r="A33" s="1"/>
      <c r="B33" s="11" t="s">
        <v>27</v>
      </c>
      <c r="C33" s="10">
        <v>0</v>
      </c>
      <c r="D33" s="15"/>
    </row>
    <row r="34" spans="1:6" ht="18" customHeight="1" x14ac:dyDescent="0.25">
      <c r="A34" s="5"/>
      <c r="B34" s="11" t="s">
        <v>36</v>
      </c>
      <c r="C34" s="10"/>
      <c r="D34" s="15">
        <v>6500</v>
      </c>
      <c r="F34" s="2"/>
    </row>
    <row r="35" spans="1:6" ht="18" customHeight="1" x14ac:dyDescent="0.25">
      <c r="A35" s="1"/>
      <c r="B35" s="11" t="s">
        <v>28</v>
      </c>
      <c r="C35" s="10">
        <v>24005322</v>
      </c>
      <c r="D35" s="15">
        <v>37976000</v>
      </c>
      <c r="F35" s="4"/>
    </row>
    <row r="36" spans="1:6" ht="18" customHeight="1" x14ac:dyDescent="0.25">
      <c r="A36" s="5" t="s">
        <v>34</v>
      </c>
      <c r="B36" s="17"/>
      <c r="C36" s="18"/>
      <c r="D36" s="19"/>
    </row>
    <row r="37" spans="1:6" ht="18" customHeight="1" x14ac:dyDescent="0.25">
      <c r="A37" s="1"/>
      <c r="B37" s="12" t="s">
        <v>29</v>
      </c>
      <c r="C37" s="13">
        <f>C8-C31</f>
        <v>792809505.76999998</v>
      </c>
      <c r="D37" s="16">
        <f>D8-D31</f>
        <v>695074134</v>
      </c>
    </row>
    <row r="38" spans="1:6" ht="19.5" customHeight="1" x14ac:dyDescent="0.25">
      <c r="A38" s="1"/>
      <c r="D38" s="2"/>
    </row>
    <row r="39" spans="1:6" x14ac:dyDescent="0.25">
      <c r="C39" s="2">
        <f>C37*2%</f>
        <v>15856190.1154</v>
      </c>
      <c r="D39" s="2"/>
      <c r="F39" s="2"/>
    </row>
    <row r="40" spans="1:6" x14ac:dyDescent="0.25">
      <c r="D40" s="2"/>
      <c r="F40" s="2"/>
    </row>
    <row r="41" spans="1:6" x14ac:dyDescent="0.25">
      <c r="C41" s="2"/>
      <c r="D41" s="2"/>
      <c r="F41" s="2"/>
    </row>
    <row r="42" spans="1:6" x14ac:dyDescent="0.25">
      <c r="C42" s="2"/>
      <c r="D42" s="2"/>
      <c r="F42" s="2"/>
    </row>
    <row r="43" spans="1:6" ht="18.75" x14ac:dyDescent="0.3">
      <c r="B43" s="30" t="s">
        <v>37</v>
      </c>
      <c r="C43" s="30"/>
      <c r="D43" s="30"/>
      <c r="E43" s="30"/>
      <c r="F43" s="2"/>
    </row>
    <row r="44" spans="1:6" ht="18.75" x14ac:dyDescent="0.3">
      <c r="B44" s="21"/>
      <c r="C44" s="21"/>
      <c r="D44" s="21"/>
      <c r="E44" s="21"/>
      <c r="F44" s="2"/>
    </row>
    <row r="45" spans="1:6" ht="18.75" x14ac:dyDescent="0.3">
      <c r="B45" s="21"/>
      <c r="C45" s="21"/>
      <c r="D45" s="21"/>
      <c r="E45" s="21"/>
      <c r="F45" s="2"/>
    </row>
    <row r="46" spans="1:6" x14ac:dyDescent="0.25">
      <c r="B46" s="23" t="s">
        <v>2</v>
      </c>
      <c r="C46" s="24"/>
      <c r="D46" s="24" t="s">
        <v>40</v>
      </c>
      <c r="E46" s="23" t="s">
        <v>41</v>
      </c>
    </row>
    <row r="47" spans="1:6" x14ac:dyDescent="0.25">
      <c r="B47" s="23" t="s">
        <v>38</v>
      </c>
      <c r="C47" s="24"/>
      <c r="D47" s="28">
        <v>1053527000</v>
      </c>
      <c r="E47" s="27">
        <v>1</v>
      </c>
    </row>
    <row r="48" spans="1:6" x14ac:dyDescent="0.25">
      <c r="C48" s="2"/>
      <c r="D48" s="14"/>
      <c r="E48" s="22"/>
    </row>
    <row r="49" spans="2:6" x14ac:dyDescent="0.25">
      <c r="B49" s="23" t="s">
        <v>46</v>
      </c>
      <c r="C49" s="24"/>
      <c r="D49" s="24">
        <v>327053000</v>
      </c>
      <c r="E49" s="25"/>
      <c r="F49" s="2"/>
    </row>
    <row r="50" spans="2:6" x14ac:dyDescent="0.25">
      <c r="B50" s="23" t="s">
        <v>42</v>
      </c>
      <c r="C50" s="24"/>
      <c r="D50" s="26">
        <f>D49*E50</f>
        <v>81763250</v>
      </c>
      <c r="E50" s="27">
        <v>0.25</v>
      </c>
      <c r="F50" s="2"/>
    </row>
    <row r="51" spans="2:6" x14ac:dyDescent="0.25">
      <c r="B51" s="23" t="s">
        <v>43</v>
      </c>
      <c r="C51" s="23"/>
      <c r="D51" s="26">
        <f>D49*E51</f>
        <v>49057950</v>
      </c>
      <c r="E51" s="27">
        <v>0.15</v>
      </c>
      <c r="F51" s="2"/>
    </row>
    <row r="52" spans="2:6" x14ac:dyDescent="0.25">
      <c r="C52" s="2"/>
      <c r="D52" s="2"/>
      <c r="E52" s="20"/>
      <c r="F52" s="4"/>
    </row>
    <row r="53" spans="2:6" x14ac:dyDescent="0.25">
      <c r="B53" s="23" t="s">
        <v>39</v>
      </c>
      <c r="C53" s="23"/>
      <c r="D53" s="24">
        <f>D37</f>
        <v>695074134</v>
      </c>
      <c r="E53" s="25"/>
    </row>
    <row r="54" spans="2:6" x14ac:dyDescent="0.25">
      <c r="B54" s="23" t="s">
        <v>44</v>
      </c>
      <c r="C54" s="23"/>
      <c r="D54" s="26">
        <v>344480658</v>
      </c>
      <c r="E54" s="29">
        <f>D54/D53*100</f>
        <v>49.560275825197088</v>
      </c>
    </row>
    <row r="55" spans="2:6" x14ac:dyDescent="0.25">
      <c r="B55" s="23" t="s">
        <v>45</v>
      </c>
      <c r="C55" s="23"/>
      <c r="D55" s="26">
        <v>13310000</v>
      </c>
      <c r="E55" s="29">
        <f>D55/D53*100</f>
        <v>1.9149036554423131</v>
      </c>
    </row>
    <row r="56" spans="2:6" x14ac:dyDescent="0.25">
      <c r="B56" s="23" t="s">
        <v>47</v>
      </c>
      <c r="C56" s="23"/>
      <c r="D56" s="26">
        <f>SUM(D54:D55)</f>
        <v>357790658</v>
      </c>
      <c r="E56" s="29">
        <f>SUM(E54:E55)</f>
        <v>51.475179480639405</v>
      </c>
    </row>
    <row r="59" spans="2:6" x14ac:dyDescent="0.25">
      <c r="D59" s="4"/>
    </row>
  </sheetData>
  <mergeCells count="6">
    <mergeCell ref="B43:E43"/>
    <mergeCell ref="B6:D6"/>
    <mergeCell ref="B2:D2"/>
    <mergeCell ref="B1:D1"/>
    <mergeCell ref="B3:D3"/>
    <mergeCell ref="B4:D4"/>
  </mergeCells>
  <printOptions horizontalCentered="1"/>
  <pageMargins left="0.78740157480314965" right="0.78740157480314965" top="0.74803149606299213" bottom="0.15748031496062992" header="0" footer="0"/>
  <pageSetup paperSize="9" scale="87" orientation="portrait" r:id="rId1"/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receitaCorrenteLiquida_new</vt:lpstr>
      <vt:lpstr>receitaCorrenteLiquida_new!Area_de_impressao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2014-05-14T13:49:13Z</dcterms:created>
  <dcterms:modified xsi:type="dcterms:W3CDTF">2014-12-17T11:27:13Z</dcterms:modified>
</cp:coreProperties>
</file>